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0055" windowHeight="7950" activeTab="3"/>
  </bookViews>
  <sheets>
    <sheet name="performa-1" sheetId="4" r:id="rId1"/>
    <sheet name="July-17" sheetId="1" r:id="rId2"/>
    <sheet name="aug-17" sheetId="2" r:id="rId3"/>
    <sheet name="sep-17" sheetId="3" r:id="rId4"/>
  </sheets>
  <externalReferences>
    <externalReference r:id="rId5"/>
  </externalReferences>
  <definedNames>
    <definedName name="_xlnm.Print_Area" localSheetId="2">'aug-17'!$A$1:$N$14</definedName>
    <definedName name="_xlnm.Print_Area" localSheetId="1">'July-17'!$A$1:$N$24</definedName>
    <definedName name="_xlnm.Print_Area" localSheetId="0">'performa-1'!$A$1:$K$11</definedName>
    <definedName name="_xlnm.Print_Area" localSheetId="3">'sep-17'!$A$1:$N$13</definedName>
  </definedNames>
  <calcPr calcId="125725"/>
</workbook>
</file>

<file path=xl/calcChain.xml><?xml version="1.0" encoding="utf-8"?>
<calcChain xmlns="http://schemas.openxmlformats.org/spreadsheetml/2006/main">
  <c r="G12" i="2"/>
  <c r="O24" i="1"/>
  <c r="N24"/>
  <c r="G24"/>
  <c r="G22"/>
  <c r="J13" i="3"/>
  <c r="H13"/>
  <c r="M12"/>
  <c r="L12"/>
  <c r="L13" s="1"/>
  <c r="J12"/>
  <c r="I12"/>
  <c r="N12" s="1"/>
  <c r="H12"/>
  <c r="M11"/>
  <c r="M13" s="1"/>
  <c r="L11"/>
  <c r="K11"/>
  <c r="K13" s="1"/>
  <c r="J11"/>
  <c r="I11"/>
  <c r="I13" s="1"/>
  <c r="H11"/>
  <c r="G11"/>
  <c r="G13" s="1"/>
  <c r="N13" s="1"/>
  <c r="N10"/>
  <c r="N9"/>
  <c r="N8"/>
  <c r="N7"/>
  <c r="O11" s="1"/>
  <c r="N6"/>
  <c r="J14" i="2"/>
  <c r="H14"/>
  <c r="N13"/>
  <c r="M12"/>
  <c r="M14" s="1"/>
  <c r="L12"/>
  <c r="L14" s="1"/>
  <c r="K12"/>
  <c r="K14" s="1"/>
  <c r="J12"/>
  <c r="I12"/>
  <c r="I14" s="1"/>
  <c r="H12"/>
  <c r="N12" s="1"/>
  <c r="G14"/>
  <c r="N11"/>
  <c r="N10"/>
  <c r="N9"/>
  <c r="N8"/>
  <c r="N7"/>
  <c r="N6"/>
  <c r="O12" s="1"/>
  <c r="K24" i="1"/>
  <c r="N23"/>
  <c r="K22"/>
  <c r="N21"/>
  <c r="N20"/>
  <c r="N19"/>
  <c r="N18"/>
  <c r="N17"/>
  <c r="N16"/>
  <c r="N15"/>
  <c r="N14"/>
  <c r="N13"/>
  <c r="N12"/>
  <c r="N11"/>
  <c r="N10"/>
  <c r="N9"/>
  <c r="N8"/>
  <c r="N7"/>
  <c r="N6"/>
  <c r="O22" s="1"/>
  <c r="K6" i="4"/>
  <c r="K10"/>
  <c r="K8"/>
  <c r="K7"/>
  <c r="F11"/>
  <c r="J11"/>
  <c r="J9"/>
  <c r="I9"/>
  <c r="I11" s="1"/>
  <c r="H9"/>
  <c r="H11" s="1"/>
  <c r="G9"/>
  <c r="G11" s="1"/>
  <c r="F9"/>
  <c r="E9"/>
  <c r="E11" s="1"/>
  <c r="D9"/>
  <c r="D11" s="1"/>
  <c r="K11" s="1"/>
  <c r="L9" l="1"/>
  <c r="O14" i="2"/>
  <c r="N11" i="3"/>
  <c r="O13" s="1"/>
  <c r="N14" i="2"/>
  <c r="N22" i="1"/>
  <c r="K9" i="4"/>
  <c r="L11" s="1"/>
</calcChain>
</file>

<file path=xl/sharedStrings.xml><?xml version="1.0" encoding="utf-8"?>
<sst xmlns="http://schemas.openxmlformats.org/spreadsheetml/2006/main" count="200" uniqueCount="60">
  <si>
    <t xml:space="preserve">                                 Head of Account :- 2202-GENERAL EDUCATION-02-SECT. EDUCATION-109-GOVT.SEC.</t>
  </si>
  <si>
    <r>
      <t xml:space="preserve">Name of the Plan Scheme(If any) Give full Name of the Scheme in RED INK :- </t>
    </r>
    <r>
      <rPr>
        <b/>
        <i/>
        <sz val="16"/>
        <color theme="1"/>
        <rFont val="Calibri"/>
        <family val="2"/>
        <scheme val="minor"/>
      </rPr>
      <t>NPP &amp;NPT</t>
    </r>
  </si>
  <si>
    <t>Sr.No.</t>
  </si>
  <si>
    <t>Treasury Voucher No. &amp; Date</t>
  </si>
  <si>
    <t>Date of Encashment</t>
  </si>
  <si>
    <t>Bill No.</t>
  </si>
  <si>
    <t>Salaries</t>
  </si>
  <si>
    <t>Wages</t>
  </si>
  <si>
    <t>T.A.</t>
  </si>
  <si>
    <t>Office Expenses</t>
  </si>
  <si>
    <t>Medical Re-imb</t>
  </si>
  <si>
    <t>Meterial and Supply</t>
  </si>
  <si>
    <t>Misc if any</t>
  </si>
  <si>
    <t>Grand Total</t>
  </si>
  <si>
    <t>-</t>
  </si>
  <si>
    <t>Total Expenditure durind this Month :</t>
  </si>
  <si>
    <t>Previous Expenditure:</t>
  </si>
  <si>
    <t>Total upto Date:</t>
  </si>
  <si>
    <t>Period</t>
  </si>
  <si>
    <t xml:space="preserve">               Head of Account :- 2202-GENERAL EDUCATION-02-SECT. EDUCATION-109-GOVT.SEC.</t>
  </si>
  <si>
    <t xml:space="preserve">                             Head of Account :- 2202-GENERAL EDUCATION-02-SECT. EDUCATION-109-GOVT.SEC.</t>
  </si>
  <si>
    <t xml:space="preserve">                           Head of Account :- 2202-GENERAL EDUCATION-02-SECT. EDUCATION-109-GOVT.SEC.</t>
  </si>
  <si>
    <r>
      <t xml:space="preserve">                               Name of the Plan Scheme(If any) Give full Name of the Scheme in RED INK :- </t>
    </r>
    <r>
      <rPr>
        <b/>
        <i/>
        <sz val="16"/>
        <color theme="1"/>
        <rFont val="Calibri"/>
        <family val="2"/>
        <scheme val="minor"/>
      </rPr>
      <t>NPP &amp;NPT</t>
    </r>
  </si>
  <si>
    <t>34-P</t>
  </si>
  <si>
    <t>35-P</t>
  </si>
  <si>
    <t>36-P</t>
  </si>
  <si>
    <t>37-P</t>
  </si>
  <si>
    <t xml:space="preserve">                                                      GHS.BHINDRAN (Session : 2017-18)</t>
  </si>
  <si>
    <t>6-DA ARR</t>
  </si>
  <si>
    <t>7-DA ARR</t>
  </si>
  <si>
    <t>8-PAY ARR</t>
  </si>
  <si>
    <t>9-PAY ARR</t>
  </si>
  <si>
    <t>10-PAY ARR</t>
  </si>
  <si>
    <t>11-PAY ARR</t>
  </si>
  <si>
    <t>12-PAY ARR</t>
  </si>
  <si>
    <t>18-DA ARR</t>
  </si>
  <si>
    <t>19-DA ARR</t>
  </si>
  <si>
    <t>20-DA ARR</t>
  </si>
  <si>
    <t>21-DA ARR</t>
  </si>
  <si>
    <t>22-DA ARR</t>
  </si>
  <si>
    <t>29-P</t>
  </si>
  <si>
    <t>30-P</t>
  </si>
  <si>
    <t>31-P</t>
  </si>
  <si>
    <t>32-P</t>
  </si>
  <si>
    <r>
      <t xml:space="preserve">                              EXPENDITURE  STATEMENT  FOR  THE  MONTH : </t>
    </r>
    <r>
      <rPr>
        <b/>
        <i/>
        <u/>
        <sz val="18"/>
        <color theme="1"/>
        <rFont val="Calibri"/>
        <family val="2"/>
        <scheme val="minor"/>
      </rPr>
      <t>AUGUST-</t>
    </r>
    <r>
      <rPr>
        <b/>
        <u/>
        <sz val="18"/>
        <color theme="1"/>
        <rFont val="Calibri"/>
        <family val="2"/>
        <scheme val="minor"/>
      </rPr>
      <t>2017</t>
    </r>
  </si>
  <si>
    <r>
      <t xml:space="preserve">                                Name of the Plan Scheme(If any) Give full Name of the Scheme in RED INK :- </t>
    </r>
    <r>
      <rPr>
        <b/>
        <i/>
        <sz val="16"/>
        <color theme="1"/>
        <rFont val="Calibri"/>
        <family val="2"/>
        <scheme val="minor"/>
      </rPr>
      <t>NPP &amp; NPT</t>
    </r>
  </si>
  <si>
    <t>38-P</t>
  </si>
  <si>
    <t>33-PAY ARR</t>
  </si>
  <si>
    <r>
      <t xml:space="preserve">                         EXPENDITURE  STATEMENT  FOR  THE  MONTH : SEPTEMBER</t>
    </r>
    <r>
      <rPr>
        <b/>
        <u/>
        <sz val="18"/>
        <color theme="1"/>
        <rFont val="Calibri"/>
        <family val="2"/>
        <scheme val="minor"/>
      </rPr>
      <t>-2017</t>
    </r>
  </si>
  <si>
    <t>39-P</t>
  </si>
  <si>
    <t>40-P</t>
  </si>
  <si>
    <t>41-P</t>
  </si>
  <si>
    <t>42-P</t>
  </si>
  <si>
    <t>43-P</t>
  </si>
  <si>
    <r>
      <t xml:space="preserve">                                EXPENDITURE  STATEMENT  FOR  THE  MONTH : </t>
    </r>
    <r>
      <rPr>
        <u/>
        <sz val="14"/>
        <color theme="1"/>
        <rFont val="Calibri"/>
        <family val="2"/>
        <scheme val="minor"/>
      </rPr>
      <t>JULY-2017</t>
    </r>
  </si>
  <si>
    <r>
      <t xml:space="preserve">       EXPENDITURE  STATEMENT  FOR  THE  MONTH : </t>
    </r>
    <r>
      <rPr>
        <b/>
        <i/>
        <u/>
        <sz val="20"/>
        <color theme="1"/>
        <rFont val="Calibri"/>
        <family val="2"/>
        <scheme val="minor"/>
      </rPr>
      <t>JULY-17 to SEP-17</t>
    </r>
  </si>
  <si>
    <r>
      <rPr>
        <b/>
        <u/>
        <sz val="14"/>
        <color theme="1"/>
        <rFont val="Calibri"/>
        <family val="2"/>
        <scheme val="minor"/>
      </rPr>
      <t>01-08-2017</t>
    </r>
    <r>
      <rPr>
        <sz val="14"/>
        <color theme="1"/>
        <rFont val="Calibri"/>
        <family val="2"/>
        <scheme val="minor"/>
      </rPr>
      <t xml:space="preserve">   To   </t>
    </r>
    <r>
      <rPr>
        <b/>
        <u/>
        <sz val="14"/>
        <color theme="1"/>
        <rFont val="Calibri"/>
        <family val="2"/>
        <scheme val="minor"/>
      </rPr>
      <t>31-08-2017</t>
    </r>
  </si>
  <si>
    <r>
      <rPr>
        <b/>
        <u/>
        <sz val="14"/>
        <color theme="1"/>
        <rFont val="Calibri"/>
        <family val="2"/>
        <scheme val="minor"/>
      </rPr>
      <t>01-07-2017</t>
    </r>
    <r>
      <rPr>
        <sz val="14"/>
        <color theme="1"/>
        <rFont val="Calibri"/>
        <family val="2"/>
        <scheme val="minor"/>
      </rPr>
      <t xml:space="preserve">   To   </t>
    </r>
    <r>
      <rPr>
        <b/>
        <u/>
        <sz val="14"/>
        <color theme="1"/>
        <rFont val="Calibri"/>
        <family val="2"/>
        <scheme val="minor"/>
      </rPr>
      <t>31-07-2017</t>
    </r>
  </si>
  <si>
    <r>
      <rPr>
        <b/>
        <u/>
        <sz val="14"/>
        <color theme="1"/>
        <rFont val="Calibri"/>
        <family val="2"/>
        <scheme val="minor"/>
      </rPr>
      <t>01-09-2017</t>
    </r>
    <r>
      <rPr>
        <sz val="14"/>
        <color theme="1"/>
        <rFont val="Calibri"/>
        <family val="2"/>
        <scheme val="minor"/>
      </rPr>
      <t xml:space="preserve">   To   </t>
    </r>
    <r>
      <rPr>
        <b/>
        <u/>
        <sz val="14"/>
        <color theme="1"/>
        <rFont val="Calibri"/>
        <family val="2"/>
        <scheme val="minor"/>
      </rPr>
      <t>30-09-2017</t>
    </r>
  </si>
  <si>
    <t xml:space="preserve">                                            GHS.BHINDRAN (Session 2017-18)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</si>
</sst>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u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u/>
      <sz val="18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14" fontId="3" fillId="0" borderId="5" xfId="0" applyNumberFormat="1" applyFont="1" applyBorder="1" applyAlignment="1">
      <alignment horizontal="center" vertical="center"/>
    </xf>
    <xf numFmtId="0" fontId="0" fillId="0" borderId="0" xfId="0"/>
    <xf numFmtId="14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0" fillId="0" borderId="0" xfId="0" applyAlignment="1"/>
    <xf numFmtId="0" fontId="3" fillId="0" borderId="1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1" fillId="0" borderId="0" xfId="0" applyFont="1"/>
    <xf numFmtId="0" fontId="6" fillId="0" borderId="0" xfId="0" applyFont="1"/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4" fontId="11" fillId="0" borderId="5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14" fillId="0" borderId="8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penditure%20Statement%202015-16/Expenditure%20Statement%20(2015-16)-4th%20QUA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CT"/>
      <sheetName val="NOV"/>
      <sheetName val="DEC"/>
      <sheetName val="JAN"/>
      <sheetName val="FEB"/>
      <sheetName val="MAR"/>
      <sheetName val="2nd SIX months expenditure,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F14">
            <v>1172152</v>
          </cell>
        </row>
        <row r="16">
          <cell r="G16">
            <v>0</v>
          </cell>
          <cell r="H16">
            <v>0</v>
          </cell>
          <cell r="I16">
            <v>0</v>
          </cell>
          <cell r="K16">
            <v>0</v>
          </cell>
          <cell r="L16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11"/>
  <sheetViews>
    <sheetView zoomScaleNormal="100" workbookViewId="0">
      <selection activeCell="C21" sqref="C21"/>
    </sheetView>
  </sheetViews>
  <sheetFormatPr defaultRowHeight="15"/>
  <cols>
    <col min="1" max="1" width="6.5703125" customWidth="1"/>
    <col min="2" max="2" width="7.85546875" customWidth="1"/>
    <col min="3" max="3" width="34.5703125" bestFit="1" customWidth="1"/>
    <col min="4" max="4" width="11.5703125" bestFit="1" customWidth="1"/>
    <col min="5" max="5" width="7.140625" bestFit="1" customWidth="1"/>
    <col min="6" max="6" width="4.5703125" bestFit="1" customWidth="1"/>
    <col min="7" max="7" width="8.5703125" bestFit="1" customWidth="1"/>
    <col min="8" max="8" width="8.28515625" bestFit="1" customWidth="1"/>
    <col min="9" max="9" width="8.85546875" bestFit="1" customWidth="1"/>
    <col min="10" max="10" width="7" bestFit="1" customWidth="1"/>
    <col min="11" max="11" width="12.28515625" bestFit="1" customWidth="1"/>
    <col min="12" max="12" width="11.42578125" bestFit="1" customWidth="1"/>
  </cols>
  <sheetData>
    <row r="1" spans="2:12" ht="23.25">
      <c r="B1" s="11" t="s">
        <v>59</v>
      </c>
      <c r="C1" s="7"/>
      <c r="D1" s="7"/>
      <c r="E1" s="7"/>
      <c r="F1" s="7"/>
      <c r="G1" s="7"/>
      <c r="H1" s="7"/>
      <c r="I1" s="7"/>
      <c r="J1" s="7"/>
      <c r="K1" s="7"/>
      <c r="L1" s="7"/>
    </row>
    <row r="2" spans="2:12" ht="26.25">
      <c r="B2" s="11" t="s">
        <v>55</v>
      </c>
      <c r="C2" s="7"/>
      <c r="D2" s="7"/>
      <c r="E2" s="7"/>
      <c r="F2" s="7"/>
      <c r="G2" s="7"/>
      <c r="H2" s="7"/>
      <c r="I2" s="7"/>
      <c r="J2" s="7"/>
      <c r="K2" s="7"/>
      <c r="L2" s="7"/>
    </row>
    <row r="3" spans="2:12" ht="18.75">
      <c r="B3" s="12" t="s">
        <v>19</v>
      </c>
      <c r="C3" s="7"/>
      <c r="D3" s="7"/>
      <c r="E3" s="7"/>
      <c r="F3" s="7"/>
      <c r="G3" s="7"/>
      <c r="H3" s="7"/>
      <c r="I3" s="7"/>
      <c r="J3" s="7"/>
      <c r="K3" s="7"/>
      <c r="L3" s="7"/>
    </row>
    <row r="4" spans="2:12" ht="21">
      <c r="B4" s="27" t="s">
        <v>1</v>
      </c>
      <c r="C4" s="23"/>
      <c r="D4" s="23"/>
      <c r="E4" s="23"/>
      <c r="F4" s="23"/>
      <c r="G4" s="23"/>
      <c r="H4" s="23"/>
      <c r="I4" s="24"/>
      <c r="J4" s="24"/>
      <c r="K4" s="24"/>
      <c r="L4" s="7"/>
    </row>
    <row r="5" spans="2:12" ht="45">
      <c r="B5" s="9" t="s">
        <v>2</v>
      </c>
      <c r="C5" s="16" t="s">
        <v>18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9" t="s">
        <v>12</v>
      </c>
      <c r="K5" s="9" t="s">
        <v>13</v>
      </c>
      <c r="L5" s="10"/>
    </row>
    <row r="6" spans="2:12" s="7" customFormat="1" ht="18.75">
      <c r="B6" s="9">
        <v>1</v>
      </c>
      <c r="C6" s="8" t="s">
        <v>57</v>
      </c>
      <c r="D6" s="15">
        <v>1422821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f>SUM(D6:J6)</f>
        <v>1422821</v>
      </c>
      <c r="L6" s="10"/>
    </row>
    <row r="7" spans="2:12" ht="18.75">
      <c r="B7" s="15">
        <v>2</v>
      </c>
      <c r="C7" s="8" t="s">
        <v>56</v>
      </c>
      <c r="D7" s="15">
        <v>1415504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f t="shared" ref="K7:K11" si="0">SUM(D7:J7)</f>
        <v>1415504</v>
      </c>
      <c r="L7" s="14"/>
    </row>
    <row r="8" spans="2:12" ht="19.5" thickBot="1">
      <c r="B8" s="15">
        <v>3</v>
      </c>
      <c r="C8" s="8" t="s">
        <v>58</v>
      </c>
      <c r="D8" s="13">
        <v>1296221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f t="shared" si="0"/>
        <v>1296221</v>
      </c>
      <c r="L8" s="14"/>
    </row>
    <row r="9" spans="2:12" ht="18.75">
      <c r="B9" s="40" t="s">
        <v>15</v>
      </c>
      <c r="C9" s="41"/>
      <c r="D9" s="20">
        <f t="shared" ref="D9:J9" si="1">SUM(D5:D8)</f>
        <v>4134546</v>
      </c>
      <c r="E9" s="17">
        <f t="shared" si="1"/>
        <v>0</v>
      </c>
      <c r="F9" s="17">
        <f t="shared" si="1"/>
        <v>0</v>
      </c>
      <c r="G9" s="17">
        <f t="shared" si="1"/>
        <v>0</v>
      </c>
      <c r="H9" s="17">
        <f t="shared" si="1"/>
        <v>0</v>
      </c>
      <c r="I9" s="17">
        <f t="shared" si="1"/>
        <v>0</v>
      </c>
      <c r="J9" s="17">
        <f t="shared" si="1"/>
        <v>0</v>
      </c>
      <c r="K9" s="18">
        <f t="shared" si="0"/>
        <v>4134546</v>
      </c>
      <c r="L9" s="26">
        <f>SUM(K5:K8)</f>
        <v>4134546</v>
      </c>
    </row>
    <row r="10" spans="2:12" ht="18.75">
      <c r="B10" s="42" t="s">
        <v>16</v>
      </c>
      <c r="C10" s="43"/>
      <c r="D10" s="21">
        <v>3874277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29">
        <f t="shared" si="0"/>
        <v>3874277</v>
      </c>
      <c r="L10" s="26"/>
    </row>
    <row r="11" spans="2:12" ht="19.5" thickBot="1">
      <c r="B11" s="44" t="s">
        <v>17</v>
      </c>
      <c r="C11" s="45"/>
      <c r="D11" s="22">
        <f t="shared" ref="D11:J11" si="2">SUM(D9:D10)</f>
        <v>8008823</v>
      </c>
      <c r="E11" s="19">
        <f t="shared" si="2"/>
        <v>0</v>
      </c>
      <c r="F11" s="19">
        <f t="shared" si="2"/>
        <v>0</v>
      </c>
      <c r="G11" s="19">
        <f t="shared" si="2"/>
        <v>0</v>
      </c>
      <c r="H11" s="19">
        <f t="shared" si="2"/>
        <v>0</v>
      </c>
      <c r="I11" s="19">
        <f t="shared" si="2"/>
        <v>0</v>
      </c>
      <c r="J11" s="19">
        <f t="shared" si="2"/>
        <v>0</v>
      </c>
      <c r="K11" s="25">
        <f t="shared" si="0"/>
        <v>8008823</v>
      </c>
      <c r="L11" s="26">
        <f>SUM(K9:K10)</f>
        <v>8008823</v>
      </c>
    </row>
  </sheetData>
  <mergeCells count="3">
    <mergeCell ref="B9:C9"/>
    <mergeCell ref="B10:C10"/>
    <mergeCell ref="B11:C1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O24"/>
  <sheetViews>
    <sheetView zoomScaleNormal="100" workbookViewId="0">
      <selection activeCell="E29" sqref="E29"/>
    </sheetView>
  </sheetViews>
  <sheetFormatPr defaultRowHeight="15"/>
  <cols>
    <col min="1" max="1" width="5.85546875" style="7" customWidth="1"/>
    <col min="2" max="3" width="6.85546875" style="7" customWidth="1"/>
    <col min="4" max="4" width="20.7109375" style="7" customWidth="1"/>
    <col min="5" max="5" width="15.140625" style="7" bestFit="1" customWidth="1"/>
    <col min="6" max="6" width="13.85546875" style="7" customWidth="1"/>
    <col min="7" max="7" width="13" style="7" bestFit="1" customWidth="1"/>
    <col min="8" max="8" width="7.28515625" style="7" bestFit="1" customWidth="1"/>
    <col min="9" max="9" width="4.7109375" style="7" bestFit="1" customWidth="1"/>
    <col min="10" max="10" width="8.7109375" style="7" bestFit="1" customWidth="1"/>
    <col min="11" max="11" width="10.28515625" style="7" bestFit="1" customWidth="1"/>
    <col min="12" max="12" width="9" style="7" bestFit="1" customWidth="1"/>
    <col min="13" max="13" width="7.140625" style="7" bestFit="1" customWidth="1"/>
    <col min="14" max="14" width="13.140625" style="7" bestFit="1" customWidth="1"/>
    <col min="15" max="15" width="11.28515625" style="7" bestFit="1" customWidth="1"/>
    <col min="16" max="16384" width="9.140625" style="7"/>
  </cols>
  <sheetData>
    <row r="1" spans="2:15" s="12" customFormat="1" ht="18.75">
      <c r="B1" s="31" t="s">
        <v>27</v>
      </c>
      <c r="C1" s="31"/>
    </row>
    <row r="2" spans="2:15" s="12" customFormat="1" ht="18.75">
      <c r="B2" s="31" t="s">
        <v>54</v>
      </c>
      <c r="C2" s="31"/>
    </row>
    <row r="3" spans="2:15" ht="18.75">
      <c r="B3" s="12" t="s">
        <v>0</v>
      </c>
      <c r="C3" s="12"/>
    </row>
    <row r="4" spans="2:15" ht="21">
      <c r="B4" s="23" t="s">
        <v>1</v>
      </c>
      <c r="C4" s="23"/>
      <c r="D4" s="23"/>
      <c r="E4" s="23"/>
      <c r="F4" s="23"/>
      <c r="G4" s="23"/>
      <c r="H4" s="23"/>
      <c r="I4" s="23"/>
    </row>
    <row r="5" spans="2:15" ht="45">
      <c r="B5" s="9" t="s">
        <v>2</v>
      </c>
      <c r="C5" s="52" t="s">
        <v>3</v>
      </c>
      <c r="D5" s="53"/>
      <c r="E5" s="1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9" t="s">
        <v>9</v>
      </c>
      <c r="K5" s="9" t="s">
        <v>10</v>
      </c>
      <c r="L5" s="9" t="s">
        <v>11</v>
      </c>
      <c r="M5" s="9" t="s">
        <v>12</v>
      </c>
      <c r="N5" s="9" t="s">
        <v>13</v>
      </c>
      <c r="O5" s="10"/>
    </row>
    <row r="6" spans="2:15" s="30" customFormat="1" ht="10.5" customHeight="1">
      <c r="B6" s="32">
        <v>1</v>
      </c>
      <c r="C6" s="33">
        <v>68</v>
      </c>
      <c r="D6" s="34">
        <v>42919</v>
      </c>
      <c r="E6" s="35">
        <v>42919</v>
      </c>
      <c r="F6" s="32" t="s">
        <v>28</v>
      </c>
      <c r="G6" s="36">
        <v>8816</v>
      </c>
      <c r="H6" s="37" t="s">
        <v>14</v>
      </c>
      <c r="I6" s="37" t="s">
        <v>14</v>
      </c>
      <c r="J6" s="37" t="s">
        <v>14</v>
      </c>
      <c r="K6" s="37" t="s">
        <v>14</v>
      </c>
      <c r="L6" s="37" t="s">
        <v>14</v>
      </c>
      <c r="M6" s="37" t="s">
        <v>14</v>
      </c>
      <c r="N6" s="32">
        <f t="shared" ref="N6:N23" si="0">SUM(G6:M6)</f>
        <v>8816</v>
      </c>
      <c r="O6" s="38"/>
    </row>
    <row r="7" spans="2:15" s="30" customFormat="1" ht="10.5" customHeight="1">
      <c r="B7" s="37">
        <v>2</v>
      </c>
      <c r="C7" s="33">
        <v>19</v>
      </c>
      <c r="D7" s="34">
        <v>42919</v>
      </c>
      <c r="E7" s="35">
        <v>42919</v>
      </c>
      <c r="F7" s="37" t="s">
        <v>29</v>
      </c>
      <c r="G7" s="36">
        <v>17654</v>
      </c>
      <c r="H7" s="37" t="s">
        <v>14</v>
      </c>
      <c r="I7" s="37" t="s">
        <v>14</v>
      </c>
      <c r="J7" s="37" t="s">
        <v>14</v>
      </c>
      <c r="K7" s="37" t="s">
        <v>14</v>
      </c>
      <c r="L7" s="37" t="s">
        <v>14</v>
      </c>
      <c r="M7" s="37" t="s">
        <v>14</v>
      </c>
      <c r="N7" s="32">
        <f t="shared" si="0"/>
        <v>17654</v>
      </c>
      <c r="O7" s="38"/>
    </row>
    <row r="8" spans="2:15" s="30" customFormat="1" ht="10.5" customHeight="1">
      <c r="B8" s="37">
        <v>3</v>
      </c>
      <c r="C8" s="33">
        <v>34</v>
      </c>
      <c r="D8" s="34">
        <v>42919</v>
      </c>
      <c r="E8" s="35">
        <v>42919</v>
      </c>
      <c r="F8" s="39" t="s">
        <v>30</v>
      </c>
      <c r="G8" s="36">
        <v>10464</v>
      </c>
      <c r="H8" s="37" t="s">
        <v>14</v>
      </c>
      <c r="I8" s="37" t="s">
        <v>14</v>
      </c>
      <c r="J8" s="37" t="s">
        <v>14</v>
      </c>
      <c r="K8" s="37" t="s">
        <v>14</v>
      </c>
      <c r="L8" s="37" t="s">
        <v>14</v>
      </c>
      <c r="M8" s="37" t="s">
        <v>14</v>
      </c>
      <c r="N8" s="32">
        <f t="shared" si="0"/>
        <v>10464</v>
      </c>
      <c r="O8" s="38"/>
    </row>
    <row r="9" spans="2:15" s="30" customFormat="1" ht="10.5" customHeight="1">
      <c r="B9" s="37">
        <v>4</v>
      </c>
      <c r="C9" s="33">
        <v>69</v>
      </c>
      <c r="D9" s="34">
        <v>42919</v>
      </c>
      <c r="E9" s="35">
        <v>42919</v>
      </c>
      <c r="F9" s="37" t="s">
        <v>31</v>
      </c>
      <c r="G9" s="36">
        <v>14251</v>
      </c>
      <c r="H9" s="37" t="s">
        <v>14</v>
      </c>
      <c r="I9" s="37" t="s">
        <v>14</v>
      </c>
      <c r="J9" s="37" t="s">
        <v>14</v>
      </c>
      <c r="K9" s="37" t="s">
        <v>14</v>
      </c>
      <c r="L9" s="37" t="s">
        <v>14</v>
      </c>
      <c r="M9" s="37" t="s">
        <v>14</v>
      </c>
      <c r="N9" s="32">
        <f t="shared" si="0"/>
        <v>14251</v>
      </c>
      <c r="O9" s="38"/>
    </row>
    <row r="10" spans="2:15" s="30" customFormat="1" ht="10.5" customHeight="1">
      <c r="B10" s="32">
        <v>5</v>
      </c>
      <c r="C10" s="33">
        <v>70</v>
      </c>
      <c r="D10" s="34">
        <v>42919</v>
      </c>
      <c r="E10" s="35">
        <v>42919</v>
      </c>
      <c r="F10" s="37" t="s">
        <v>32</v>
      </c>
      <c r="G10" s="36">
        <v>18550</v>
      </c>
      <c r="H10" s="37"/>
      <c r="I10" s="37"/>
      <c r="J10" s="37"/>
      <c r="K10" s="37"/>
      <c r="L10" s="37"/>
      <c r="M10" s="37"/>
      <c r="N10" s="32">
        <f t="shared" si="0"/>
        <v>18550</v>
      </c>
      <c r="O10" s="38"/>
    </row>
    <row r="11" spans="2:15" s="30" customFormat="1" ht="10.5" customHeight="1">
      <c r="B11" s="37">
        <v>6</v>
      </c>
      <c r="C11" s="33">
        <v>98</v>
      </c>
      <c r="D11" s="34">
        <v>42919</v>
      </c>
      <c r="E11" s="35">
        <v>42919</v>
      </c>
      <c r="F11" s="37" t="s">
        <v>33</v>
      </c>
      <c r="G11" s="36">
        <v>4944</v>
      </c>
      <c r="H11" s="37"/>
      <c r="I11" s="37"/>
      <c r="J11" s="37"/>
      <c r="K11" s="37"/>
      <c r="L11" s="37"/>
      <c r="M11" s="37"/>
      <c r="N11" s="32">
        <f t="shared" si="0"/>
        <v>4944</v>
      </c>
      <c r="O11" s="38"/>
    </row>
    <row r="12" spans="2:15" s="30" customFormat="1" ht="10.5" customHeight="1">
      <c r="B12" s="37">
        <v>7</v>
      </c>
      <c r="C12" s="33">
        <v>71</v>
      </c>
      <c r="D12" s="34">
        <v>42919</v>
      </c>
      <c r="E12" s="35">
        <v>42919</v>
      </c>
      <c r="F12" s="37" t="s">
        <v>34</v>
      </c>
      <c r="G12" s="36">
        <v>6853</v>
      </c>
      <c r="H12" s="37"/>
      <c r="I12" s="37"/>
      <c r="J12" s="37"/>
      <c r="K12" s="37"/>
      <c r="L12" s="37"/>
      <c r="M12" s="37"/>
      <c r="N12" s="32">
        <f t="shared" si="0"/>
        <v>6853</v>
      </c>
      <c r="O12" s="38"/>
    </row>
    <row r="13" spans="2:15" s="30" customFormat="1" ht="10.5" customHeight="1">
      <c r="B13" s="37">
        <v>8</v>
      </c>
      <c r="C13" s="33">
        <v>181</v>
      </c>
      <c r="D13" s="35">
        <v>42922</v>
      </c>
      <c r="E13" s="35">
        <v>42922</v>
      </c>
      <c r="F13" s="37" t="s">
        <v>35</v>
      </c>
      <c r="G13" s="36">
        <v>46500</v>
      </c>
      <c r="H13" s="37"/>
      <c r="I13" s="37"/>
      <c r="J13" s="37"/>
      <c r="K13" s="37"/>
      <c r="L13" s="37"/>
      <c r="M13" s="37"/>
      <c r="N13" s="32">
        <f t="shared" si="0"/>
        <v>46500</v>
      </c>
      <c r="O13" s="38"/>
    </row>
    <row r="14" spans="2:15" s="30" customFormat="1" ht="10.5" customHeight="1">
      <c r="B14" s="32">
        <v>9</v>
      </c>
      <c r="C14" s="33">
        <v>224</v>
      </c>
      <c r="D14" s="35">
        <v>42922</v>
      </c>
      <c r="E14" s="35">
        <v>42922</v>
      </c>
      <c r="F14" s="37" t="s">
        <v>36</v>
      </c>
      <c r="G14" s="36">
        <v>85920</v>
      </c>
      <c r="H14" s="37"/>
      <c r="I14" s="37"/>
      <c r="J14" s="37"/>
      <c r="K14" s="37"/>
      <c r="L14" s="37"/>
      <c r="M14" s="37"/>
      <c r="N14" s="32">
        <f t="shared" si="0"/>
        <v>85920</v>
      </c>
      <c r="O14" s="38"/>
    </row>
    <row r="15" spans="2:15" s="30" customFormat="1" ht="10.5" customHeight="1">
      <c r="B15" s="37">
        <v>10</v>
      </c>
      <c r="C15" s="33">
        <v>225</v>
      </c>
      <c r="D15" s="35">
        <v>42922</v>
      </c>
      <c r="E15" s="35">
        <v>42922</v>
      </c>
      <c r="F15" s="37" t="s">
        <v>37</v>
      </c>
      <c r="G15" s="36">
        <v>63667</v>
      </c>
      <c r="H15" s="37"/>
      <c r="I15" s="37"/>
      <c r="J15" s="37"/>
      <c r="K15" s="37"/>
      <c r="L15" s="37"/>
      <c r="M15" s="37"/>
      <c r="N15" s="32">
        <f t="shared" si="0"/>
        <v>63667</v>
      </c>
      <c r="O15" s="38"/>
    </row>
    <row r="16" spans="2:15" s="30" customFormat="1" ht="10.5" customHeight="1">
      <c r="B16" s="37">
        <v>11</v>
      </c>
      <c r="C16" s="33">
        <v>139</v>
      </c>
      <c r="D16" s="35">
        <v>42922</v>
      </c>
      <c r="E16" s="35">
        <v>42922</v>
      </c>
      <c r="F16" s="37" t="s">
        <v>38</v>
      </c>
      <c r="G16" s="36">
        <v>8816</v>
      </c>
      <c r="H16" s="37"/>
      <c r="I16" s="37"/>
      <c r="J16" s="37"/>
      <c r="K16" s="37"/>
      <c r="L16" s="37"/>
      <c r="M16" s="37"/>
      <c r="N16" s="32">
        <f t="shared" si="0"/>
        <v>8816</v>
      </c>
      <c r="O16" s="38"/>
    </row>
    <row r="17" spans="2:15" s="30" customFormat="1" ht="10.5" customHeight="1">
      <c r="B17" s="37">
        <v>12</v>
      </c>
      <c r="C17" s="33">
        <v>199</v>
      </c>
      <c r="D17" s="35">
        <v>42922</v>
      </c>
      <c r="E17" s="35">
        <v>42922</v>
      </c>
      <c r="F17" s="37" t="s">
        <v>39</v>
      </c>
      <c r="G17" s="36">
        <v>17654</v>
      </c>
      <c r="H17" s="37"/>
      <c r="I17" s="37"/>
      <c r="J17" s="37"/>
      <c r="K17" s="37"/>
      <c r="L17" s="37"/>
      <c r="M17" s="37"/>
      <c r="N17" s="32">
        <f t="shared" si="0"/>
        <v>17654</v>
      </c>
      <c r="O17" s="38"/>
    </row>
    <row r="18" spans="2:15" s="30" customFormat="1" ht="10.5" customHeight="1">
      <c r="B18" s="32">
        <v>13</v>
      </c>
      <c r="C18" s="33">
        <v>560</v>
      </c>
      <c r="D18" s="34">
        <v>42931</v>
      </c>
      <c r="E18" s="34">
        <v>42931</v>
      </c>
      <c r="F18" s="37" t="s">
        <v>40</v>
      </c>
      <c r="G18" s="36">
        <v>223491</v>
      </c>
      <c r="H18" s="37"/>
      <c r="I18" s="37"/>
      <c r="J18" s="37"/>
      <c r="K18" s="37"/>
      <c r="L18" s="37"/>
      <c r="M18" s="37"/>
      <c r="N18" s="32">
        <f t="shared" si="0"/>
        <v>223491</v>
      </c>
      <c r="O18" s="38"/>
    </row>
    <row r="19" spans="2:15" s="30" customFormat="1" ht="10.5" customHeight="1">
      <c r="B19" s="37">
        <v>14</v>
      </c>
      <c r="C19" s="33">
        <v>562</v>
      </c>
      <c r="D19" s="34">
        <v>42931</v>
      </c>
      <c r="E19" s="34">
        <v>42931</v>
      </c>
      <c r="F19" s="37" t="s">
        <v>41</v>
      </c>
      <c r="G19" s="36">
        <v>105221</v>
      </c>
      <c r="H19" s="37"/>
      <c r="I19" s="37"/>
      <c r="J19" s="37"/>
      <c r="K19" s="37"/>
      <c r="L19" s="37"/>
      <c r="M19" s="37"/>
      <c r="N19" s="32">
        <f t="shared" si="0"/>
        <v>105221</v>
      </c>
      <c r="O19" s="38"/>
    </row>
    <row r="20" spans="2:15" s="30" customFormat="1" ht="10.5" customHeight="1">
      <c r="B20" s="37">
        <v>15</v>
      </c>
      <c r="C20" s="33">
        <v>1088</v>
      </c>
      <c r="D20" s="34">
        <v>42944</v>
      </c>
      <c r="E20" s="34">
        <v>42944</v>
      </c>
      <c r="F20" s="37" t="s">
        <v>42</v>
      </c>
      <c r="G20" s="36">
        <v>390908</v>
      </c>
      <c r="H20" s="37" t="s">
        <v>14</v>
      </c>
      <c r="I20" s="37" t="s">
        <v>14</v>
      </c>
      <c r="J20" s="37" t="s">
        <v>14</v>
      </c>
      <c r="K20" s="37" t="s">
        <v>14</v>
      </c>
      <c r="L20" s="37" t="s">
        <v>14</v>
      </c>
      <c r="M20" s="37" t="s">
        <v>14</v>
      </c>
      <c r="N20" s="32">
        <f t="shared" si="0"/>
        <v>390908</v>
      </c>
      <c r="O20" s="38"/>
    </row>
    <row r="21" spans="2:15" s="30" customFormat="1" ht="10.5" customHeight="1">
      <c r="B21" s="37">
        <v>16</v>
      </c>
      <c r="C21" s="33">
        <v>1084</v>
      </c>
      <c r="D21" s="34">
        <v>42944</v>
      </c>
      <c r="E21" s="34">
        <v>42944</v>
      </c>
      <c r="F21" s="37" t="s">
        <v>43</v>
      </c>
      <c r="G21" s="36">
        <v>399112</v>
      </c>
      <c r="H21" s="37" t="s">
        <v>14</v>
      </c>
      <c r="I21" s="37" t="s">
        <v>14</v>
      </c>
      <c r="J21" s="37" t="s">
        <v>14</v>
      </c>
      <c r="K21" s="37" t="s">
        <v>14</v>
      </c>
      <c r="L21" s="37" t="s">
        <v>14</v>
      </c>
      <c r="M21" s="37" t="s">
        <v>14</v>
      </c>
      <c r="N21" s="32">
        <f t="shared" si="0"/>
        <v>399112</v>
      </c>
      <c r="O21" s="38"/>
    </row>
    <row r="22" spans="2:15" s="30" customFormat="1" ht="10.5" customHeight="1">
      <c r="B22" s="54" t="s">
        <v>15</v>
      </c>
      <c r="C22" s="55"/>
      <c r="D22" s="55"/>
      <c r="E22" s="55"/>
      <c r="F22" s="56"/>
      <c r="G22" s="33">
        <f>SUM(G5:G21)</f>
        <v>1422821</v>
      </c>
      <c r="H22" s="33">
        <v>0</v>
      </c>
      <c r="I22" s="33">
        <v>0</v>
      </c>
      <c r="J22" s="33">
        <v>0</v>
      </c>
      <c r="K22" s="33">
        <f>SUM(K5:K20)</f>
        <v>0</v>
      </c>
      <c r="L22" s="33">
        <v>0</v>
      </c>
      <c r="M22" s="33">
        <v>0</v>
      </c>
      <c r="N22" s="33">
        <f>SUM(G22:M22)</f>
        <v>1422821</v>
      </c>
      <c r="O22" s="38">
        <f>SUM(N5:N21)</f>
        <v>1422821</v>
      </c>
    </row>
    <row r="23" spans="2:15" s="30" customFormat="1" ht="10.5" customHeight="1">
      <c r="B23" s="46" t="s">
        <v>16</v>
      </c>
      <c r="C23" s="47"/>
      <c r="D23" s="47"/>
      <c r="E23" s="47"/>
      <c r="F23" s="48"/>
      <c r="G23" s="33">
        <v>3874277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f t="shared" si="0"/>
        <v>3874277</v>
      </c>
      <c r="O23" s="38"/>
    </row>
    <row r="24" spans="2:15" s="30" customFormat="1" ht="10.5" customHeight="1">
      <c r="B24" s="49" t="s">
        <v>17</v>
      </c>
      <c r="C24" s="50"/>
      <c r="D24" s="50"/>
      <c r="E24" s="50"/>
      <c r="F24" s="51"/>
      <c r="G24" s="33">
        <f>SUM(G22:G23)</f>
        <v>5297098</v>
      </c>
      <c r="H24" s="33">
        <v>0</v>
      </c>
      <c r="I24" s="33">
        <v>0</v>
      </c>
      <c r="J24" s="33">
        <v>0</v>
      </c>
      <c r="K24" s="33">
        <f>SUM(K22:K23)</f>
        <v>0</v>
      </c>
      <c r="L24" s="33">
        <v>0</v>
      </c>
      <c r="M24" s="33">
        <v>0</v>
      </c>
      <c r="N24" s="33">
        <f>SUM(G24:M24)</f>
        <v>5297098</v>
      </c>
      <c r="O24" s="38">
        <f>SUM(N22:N23)</f>
        <v>5297098</v>
      </c>
    </row>
  </sheetData>
  <mergeCells count="4">
    <mergeCell ref="B23:F23"/>
    <mergeCell ref="B24:F24"/>
    <mergeCell ref="C5:D5"/>
    <mergeCell ref="B22:F22"/>
  </mergeCells>
  <pageMargins left="0.7" right="0.7" top="0.75" bottom="0.75" header="0.3" footer="0.3"/>
  <pageSetup paperSize="9" scale="9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O14"/>
  <sheetViews>
    <sheetView zoomScaleNormal="100" workbookViewId="0">
      <selection activeCell="G13" sqref="G13"/>
    </sheetView>
  </sheetViews>
  <sheetFormatPr defaultRowHeight="15"/>
  <cols>
    <col min="1" max="1" width="4.42578125" style="7" customWidth="1"/>
    <col min="2" max="3" width="6.28515625" style="7" customWidth="1"/>
    <col min="4" max="4" width="19.28515625" style="7" customWidth="1"/>
    <col min="5" max="5" width="19" style="7" bestFit="1" customWidth="1"/>
    <col min="6" max="6" width="13.28515625" style="7" customWidth="1"/>
    <col min="7" max="7" width="13" style="7" bestFit="1" customWidth="1"/>
    <col min="8" max="8" width="10.5703125" style="7" customWidth="1"/>
    <col min="9" max="9" width="4.7109375" style="7" bestFit="1" customWidth="1"/>
    <col min="10" max="10" width="9.5703125" style="7" bestFit="1" customWidth="1"/>
    <col min="11" max="11" width="10.140625" style="7" bestFit="1" customWidth="1"/>
    <col min="12" max="12" width="11" style="7" bestFit="1" customWidth="1"/>
    <col min="13" max="13" width="6.140625" style="7" customWidth="1"/>
    <col min="14" max="14" width="13" style="7" bestFit="1" customWidth="1"/>
    <col min="15" max="15" width="11.42578125" style="7" bestFit="1" customWidth="1"/>
    <col min="16" max="16384" width="9.140625" style="7"/>
  </cols>
  <sheetData>
    <row r="1" spans="2:15" ht="23.25">
      <c r="B1" s="11" t="s">
        <v>27</v>
      </c>
      <c r="C1" s="11"/>
    </row>
    <row r="2" spans="2:15" ht="23.25">
      <c r="B2" s="11" t="s">
        <v>44</v>
      </c>
      <c r="C2" s="11"/>
    </row>
    <row r="3" spans="2:15" ht="18.75">
      <c r="B3" s="12" t="s">
        <v>20</v>
      </c>
      <c r="C3" s="12"/>
    </row>
    <row r="4" spans="2:15" ht="28.5" customHeight="1">
      <c r="B4" s="23" t="s">
        <v>45</v>
      </c>
      <c r="C4" s="23"/>
      <c r="D4" s="23"/>
      <c r="E4" s="23"/>
      <c r="F4" s="23"/>
      <c r="G4" s="23"/>
      <c r="H4" s="23"/>
      <c r="I4" s="23"/>
    </row>
    <row r="5" spans="2:15" s="10" customFormat="1" ht="44.25" customHeight="1">
      <c r="B5" s="9" t="s">
        <v>2</v>
      </c>
      <c r="C5" s="52" t="s">
        <v>3</v>
      </c>
      <c r="D5" s="53"/>
      <c r="E5" s="1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9" t="s">
        <v>9</v>
      </c>
      <c r="K5" s="9" t="s">
        <v>10</v>
      </c>
      <c r="L5" s="9" t="s">
        <v>11</v>
      </c>
      <c r="M5" s="9" t="s">
        <v>12</v>
      </c>
      <c r="N5" s="9" t="s">
        <v>13</v>
      </c>
    </row>
    <row r="6" spans="2:15" s="14" customFormat="1" ht="18.75">
      <c r="B6" s="13">
        <v>1</v>
      </c>
      <c r="C6" s="15">
        <v>26</v>
      </c>
      <c r="D6" s="6">
        <v>42948</v>
      </c>
      <c r="E6" s="6">
        <v>42948</v>
      </c>
      <c r="F6" s="13" t="s">
        <v>23</v>
      </c>
      <c r="G6" s="4">
        <v>223991</v>
      </c>
      <c r="H6" s="13" t="s">
        <v>14</v>
      </c>
      <c r="I6" s="13" t="s">
        <v>14</v>
      </c>
      <c r="J6" s="13" t="s">
        <v>14</v>
      </c>
      <c r="K6" s="13" t="s">
        <v>14</v>
      </c>
      <c r="L6" s="13" t="s">
        <v>14</v>
      </c>
      <c r="M6" s="13" t="s">
        <v>14</v>
      </c>
      <c r="N6" s="13">
        <f t="shared" ref="N6:N11" si="0">G6</f>
        <v>223991</v>
      </c>
    </row>
    <row r="7" spans="2:15" s="14" customFormat="1" ht="18.75">
      <c r="B7" s="2">
        <v>2</v>
      </c>
      <c r="C7" s="15">
        <v>27</v>
      </c>
      <c r="D7" s="6">
        <v>42948</v>
      </c>
      <c r="E7" s="6">
        <v>42948</v>
      </c>
      <c r="F7" s="2" t="s">
        <v>24</v>
      </c>
      <c r="G7" s="3">
        <v>392158</v>
      </c>
      <c r="H7" s="2" t="s">
        <v>14</v>
      </c>
      <c r="I7" s="2" t="s">
        <v>14</v>
      </c>
      <c r="J7" s="2" t="s">
        <v>14</v>
      </c>
      <c r="K7" s="2" t="s">
        <v>14</v>
      </c>
      <c r="L7" s="2" t="s">
        <v>14</v>
      </c>
      <c r="M7" s="2" t="s">
        <v>14</v>
      </c>
      <c r="N7" s="2">
        <f t="shared" si="0"/>
        <v>392158</v>
      </c>
    </row>
    <row r="8" spans="2:15" s="14" customFormat="1" ht="18.75">
      <c r="B8" s="2">
        <v>3</v>
      </c>
      <c r="C8" s="15">
        <v>10</v>
      </c>
      <c r="D8" s="6">
        <v>42948</v>
      </c>
      <c r="E8" s="6">
        <v>42948</v>
      </c>
      <c r="F8" s="2" t="s">
        <v>25</v>
      </c>
      <c r="G8" s="3">
        <v>400612</v>
      </c>
      <c r="H8" s="2" t="s">
        <v>14</v>
      </c>
      <c r="I8" s="2" t="s">
        <v>14</v>
      </c>
      <c r="J8" s="2" t="s">
        <v>14</v>
      </c>
      <c r="K8" s="2" t="s">
        <v>14</v>
      </c>
      <c r="L8" s="2" t="s">
        <v>14</v>
      </c>
      <c r="M8" s="2" t="s">
        <v>14</v>
      </c>
      <c r="N8" s="2">
        <f t="shared" si="0"/>
        <v>400612</v>
      </c>
    </row>
    <row r="9" spans="2:15" s="14" customFormat="1" ht="18.75">
      <c r="B9" s="2">
        <v>4</v>
      </c>
      <c r="C9" s="15">
        <v>44</v>
      </c>
      <c r="D9" s="6">
        <v>42948</v>
      </c>
      <c r="E9" s="6">
        <v>42948</v>
      </c>
      <c r="F9" s="2" t="s">
        <v>26</v>
      </c>
      <c r="G9" s="3">
        <v>105721</v>
      </c>
      <c r="H9" s="2" t="s">
        <v>14</v>
      </c>
      <c r="I9" s="2" t="s">
        <v>14</v>
      </c>
      <c r="J9" s="2" t="s">
        <v>14</v>
      </c>
      <c r="K9" s="2" t="s">
        <v>14</v>
      </c>
      <c r="L9" s="2" t="s">
        <v>14</v>
      </c>
      <c r="M9" s="2" t="s">
        <v>14</v>
      </c>
      <c r="N9" s="2">
        <f t="shared" si="0"/>
        <v>105721</v>
      </c>
    </row>
    <row r="10" spans="2:15" s="14" customFormat="1" ht="18.75">
      <c r="B10" s="28">
        <v>5</v>
      </c>
      <c r="C10" s="15">
        <v>52</v>
      </c>
      <c r="D10" s="6">
        <v>42948</v>
      </c>
      <c r="E10" s="6">
        <v>42948</v>
      </c>
      <c r="F10" s="3" t="s">
        <v>46</v>
      </c>
      <c r="G10" s="3">
        <v>146761</v>
      </c>
      <c r="H10" s="2"/>
      <c r="I10" s="2"/>
      <c r="J10" s="2"/>
      <c r="K10" s="2"/>
      <c r="L10" s="2"/>
      <c r="M10" s="2"/>
      <c r="N10" s="2">
        <f t="shared" si="0"/>
        <v>146761</v>
      </c>
    </row>
    <row r="11" spans="2:15" s="14" customFormat="1" ht="18.75">
      <c r="B11" s="28">
        <v>6</v>
      </c>
      <c r="C11" s="15">
        <v>241</v>
      </c>
      <c r="D11" s="6">
        <v>42955</v>
      </c>
      <c r="E11" s="6">
        <v>42955</v>
      </c>
      <c r="F11" s="3" t="s">
        <v>47</v>
      </c>
      <c r="G11" s="3">
        <v>146261</v>
      </c>
      <c r="H11" s="2" t="s">
        <v>14</v>
      </c>
      <c r="I11" s="2" t="s">
        <v>14</v>
      </c>
      <c r="J11" s="2" t="s">
        <v>14</v>
      </c>
      <c r="K11" s="2" t="s">
        <v>14</v>
      </c>
      <c r="L11" s="2" t="s">
        <v>14</v>
      </c>
      <c r="M11" s="2" t="s">
        <v>14</v>
      </c>
      <c r="N11" s="2">
        <f t="shared" si="0"/>
        <v>146261</v>
      </c>
    </row>
    <row r="12" spans="2:15" s="5" customFormat="1" ht="18.75">
      <c r="B12" s="60" t="s">
        <v>15</v>
      </c>
      <c r="C12" s="61"/>
      <c r="D12" s="61"/>
      <c r="E12" s="61"/>
      <c r="F12" s="62"/>
      <c r="G12" s="15">
        <f>SUM(G5:G11)</f>
        <v>1415504</v>
      </c>
      <c r="H12" s="15">
        <f t="shared" ref="H12:M12" si="1">SUM(H5:H11)</f>
        <v>0</v>
      </c>
      <c r="I12" s="15">
        <f t="shared" si="1"/>
        <v>0</v>
      </c>
      <c r="J12" s="15">
        <f t="shared" si="1"/>
        <v>0</v>
      </c>
      <c r="K12" s="15">
        <f t="shared" si="1"/>
        <v>0</v>
      </c>
      <c r="L12" s="15">
        <f t="shared" si="1"/>
        <v>0</v>
      </c>
      <c r="M12" s="15">
        <f t="shared" si="1"/>
        <v>0</v>
      </c>
      <c r="N12" s="15">
        <f>SUM(G12:M12)</f>
        <v>1415504</v>
      </c>
      <c r="O12" s="5">
        <f>SUM(N6:N11)</f>
        <v>1415504</v>
      </c>
    </row>
    <row r="13" spans="2:15" s="5" customFormat="1" ht="18.75">
      <c r="B13" s="63" t="s">
        <v>16</v>
      </c>
      <c r="C13" s="43"/>
      <c r="D13" s="43"/>
      <c r="E13" s="43"/>
      <c r="F13" s="64"/>
      <c r="G13" s="15">
        <v>5297098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f>SUM(G13:M13)</f>
        <v>5297098</v>
      </c>
    </row>
    <row r="14" spans="2:15" s="5" customFormat="1" ht="18.75">
      <c r="B14" s="57" t="s">
        <v>17</v>
      </c>
      <c r="C14" s="58"/>
      <c r="D14" s="58"/>
      <c r="E14" s="58"/>
      <c r="F14" s="59"/>
      <c r="G14" s="15">
        <f>SUM(G12:G13)</f>
        <v>6712602</v>
      </c>
      <c r="H14" s="15">
        <f t="shared" ref="H14:M14" si="2">SUM(H12:H13)</f>
        <v>0</v>
      </c>
      <c r="I14" s="15">
        <f t="shared" si="2"/>
        <v>0</v>
      </c>
      <c r="J14" s="15">
        <f t="shared" si="2"/>
        <v>0</v>
      </c>
      <c r="K14" s="15">
        <f t="shared" si="2"/>
        <v>0</v>
      </c>
      <c r="L14" s="15">
        <f t="shared" si="2"/>
        <v>0</v>
      </c>
      <c r="M14" s="15">
        <f t="shared" si="2"/>
        <v>0</v>
      </c>
      <c r="N14" s="15">
        <f>SUM(G14:M14)</f>
        <v>6712602</v>
      </c>
      <c r="O14" s="5">
        <f>SUM(N12:N13)</f>
        <v>6712602</v>
      </c>
    </row>
  </sheetData>
  <mergeCells count="4">
    <mergeCell ref="B14:F14"/>
    <mergeCell ref="C5:D5"/>
    <mergeCell ref="B12:F12"/>
    <mergeCell ref="B13:F13"/>
  </mergeCells>
  <pageMargins left="0.25" right="0.7" top="0.75" bottom="0.75" header="0.3" footer="0.3"/>
  <pageSetup paperSize="9" scale="93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O13"/>
  <sheetViews>
    <sheetView tabSelected="1" zoomScaleNormal="100" workbookViewId="0">
      <selection activeCell="E15" sqref="E15"/>
    </sheetView>
  </sheetViews>
  <sheetFormatPr defaultRowHeight="15"/>
  <cols>
    <col min="1" max="1" width="4.42578125" style="7" customWidth="1"/>
    <col min="2" max="3" width="7" style="7" customWidth="1"/>
    <col min="4" max="4" width="20" style="7" bestFit="1" customWidth="1"/>
    <col min="5" max="5" width="19" style="7" bestFit="1" customWidth="1"/>
    <col min="6" max="6" width="7.42578125" style="7" bestFit="1" customWidth="1"/>
    <col min="7" max="7" width="13" style="7" bestFit="1" customWidth="1"/>
    <col min="8" max="8" width="7.28515625" style="7" bestFit="1" customWidth="1"/>
    <col min="9" max="9" width="4.7109375" style="7" bestFit="1" customWidth="1"/>
    <col min="10" max="10" width="9.5703125" style="7" bestFit="1" customWidth="1"/>
    <col min="11" max="11" width="10.140625" style="7" bestFit="1" customWidth="1"/>
    <col min="12" max="12" width="11" style="7" bestFit="1" customWidth="1"/>
    <col min="13" max="13" width="6.42578125" style="7" customWidth="1"/>
    <col min="14" max="14" width="13" style="7" bestFit="1" customWidth="1"/>
    <col min="15" max="15" width="11.42578125" style="7" bestFit="1" customWidth="1"/>
    <col min="16" max="16384" width="9.140625" style="7"/>
  </cols>
  <sheetData>
    <row r="1" spans="2:15" ht="23.25">
      <c r="B1" s="11" t="s">
        <v>27</v>
      </c>
      <c r="C1" s="11"/>
    </row>
    <row r="2" spans="2:15" ht="23.25">
      <c r="B2" s="11" t="s">
        <v>48</v>
      </c>
      <c r="C2" s="11"/>
    </row>
    <row r="3" spans="2:15" ht="18.75">
      <c r="B3" s="12" t="s">
        <v>21</v>
      </c>
      <c r="C3" s="12"/>
    </row>
    <row r="4" spans="2:15" ht="28.5" customHeight="1">
      <c r="B4" s="23" t="s">
        <v>22</v>
      </c>
      <c r="C4" s="23"/>
      <c r="D4" s="23"/>
      <c r="E4" s="23"/>
      <c r="F4" s="23"/>
      <c r="G4" s="23"/>
      <c r="H4" s="23"/>
      <c r="I4" s="23"/>
    </row>
    <row r="5" spans="2:15" s="10" customFormat="1" ht="44.25" customHeight="1">
      <c r="B5" s="9" t="s">
        <v>2</v>
      </c>
      <c r="C5" s="52" t="s">
        <v>3</v>
      </c>
      <c r="D5" s="53"/>
      <c r="E5" s="1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9" t="s">
        <v>9</v>
      </c>
      <c r="K5" s="9" t="s">
        <v>10</v>
      </c>
      <c r="L5" s="9" t="s">
        <v>11</v>
      </c>
      <c r="M5" s="9" t="s">
        <v>12</v>
      </c>
      <c r="N5" s="9" t="s">
        <v>13</v>
      </c>
    </row>
    <row r="6" spans="2:15" s="14" customFormat="1" ht="18.75">
      <c r="B6" s="13">
        <v>1</v>
      </c>
      <c r="C6" s="15">
        <v>109</v>
      </c>
      <c r="D6" s="6">
        <v>42985</v>
      </c>
      <c r="E6" s="6">
        <v>42985</v>
      </c>
      <c r="F6" s="13" t="s">
        <v>49</v>
      </c>
      <c r="G6" s="4">
        <v>107415</v>
      </c>
      <c r="H6" s="13" t="s">
        <v>14</v>
      </c>
      <c r="I6" s="13" t="s">
        <v>14</v>
      </c>
      <c r="J6" s="13" t="s">
        <v>14</v>
      </c>
      <c r="K6" s="13" t="s">
        <v>14</v>
      </c>
      <c r="L6" s="13" t="s">
        <v>14</v>
      </c>
      <c r="M6" s="13" t="s">
        <v>14</v>
      </c>
      <c r="N6" s="13">
        <f>G6</f>
        <v>107415</v>
      </c>
    </row>
    <row r="7" spans="2:15" s="14" customFormat="1" ht="18.75">
      <c r="B7" s="2">
        <v>2</v>
      </c>
      <c r="C7" s="15">
        <v>96</v>
      </c>
      <c r="D7" s="6">
        <v>42985</v>
      </c>
      <c r="E7" s="6">
        <v>42985</v>
      </c>
      <c r="F7" s="2" t="s">
        <v>50</v>
      </c>
      <c r="G7" s="3">
        <v>150095</v>
      </c>
      <c r="H7" s="2" t="s">
        <v>14</v>
      </c>
      <c r="I7" s="2" t="s">
        <v>14</v>
      </c>
      <c r="J7" s="2" t="s">
        <v>14</v>
      </c>
      <c r="K7" s="2" t="s">
        <v>14</v>
      </c>
      <c r="L7" s="2" t="s">
        <v>14</v>
      </c>
      <c r="M7" s="2" t="s">
        <v>14</v>
      </c>
      <c r="N7" s="2">
        <f>G7</f>
        <v>150095</v>
      </c>
    </row>
    <row r="8" spans="2:15" s="14" customFormat="1" ht="18.75">
      <c r="B8" s="2">
        <v>3</v>
      </c>
      <c r="C8" s="15">
        <v>117</v>
      </c>
      <c r="D8" s="6">
        <v>42985</v>
      </c>
      <c r="E8" s="6">
        <v>42985</v>
      </c>
      <c r="F8" s="2" t="s">
        <v>51</v>
      </c>
      <c r="G8" s="3">
        <v>408242</v>
      </c>
      <c r="H8" s="2" t="s">
        <v>14</v>
      </c>
      <c r="I8" s="2" t="s">
        <v>14</v>
      </c>
      <c r="J8" s="2" t="s">
        <v>14</v>
      </c>
      <c r="K8" s="2" t="s">
        <v>14</v>
      </c>
      <c r="L8" s="2" t="s">
        <v>14</v>
      </c>
      <c r="M8" s="2" t="s">
        <v>14</v>
      </c>
      <c r="N8" s="2">
        <f>G8</f>
        <v>408242</v>
      </c>
    </row>
    <row r="9" spans="2:15" s="14" customFormat="1" ht="18.75">
      <c r="B9" s="2">
        <v>4</v>
      </c>
      <c r="C9" s="15">
        <v>104</v>
      </c>
      <c r="D9" s="6">
        <v>42985</v>
      </c>
      <c r="E9" s="6">
        <v>42985</v>
      </c>
      <c r="F9" s="2" t="s">
        <v>52</v>
      </c>
      <c r="G9" s="3">
        <v>228495</v>
      </c>
      <c r="H9" s="2" t="s">
        <v>14</v>
      </c>
      <c r="I9" s="2" t="s">
        <v>14</v>
      </c>
      <c r="J9" s="2" t="s">
        <v>14</v>
      </c>
      <c r="K9" s="2" t="s">
        <v>14</v>
      </c>
      <c r="L9" s="2" t="s">
        <v>14</v>
      </c>
      <c r="M9" s="2" t="s">
        <v>14</v>
      </c>
      <c r="N9" s="2">
        <f>G9</f>
        <v>228495</v>
      </c>
    </row>
    <row r="10" spans="2:15" s="14" customFormat="1" ht="18.75">
      <c r="B10" s="28">
        <v>5</v>
      </c>
      <c r="C10" s="15">
        <v>110</v>
      </c>
      <c r="D10" s="6">
        <v>42985</v>
      </c>
      <c r="E10" s="6">
        <v>42985</v>
      </c>
      <c r="F10" s="3" t="s">
        <v>53</v>
      </c>
      <c r="G10" s="3">
        <v>401974</v>
      </c>
      <c r="H10" s="2" t="s">
        <v>14</v>
      </c>
      <c r="I10" s="2" t="s">
        <v>14</v>
      </c>
      <c r="J10" s="2" t="s">
        <v>14</v>
      </c>
      <c r="K10" s="2" t="s">
        <v>14</v>
      </c>
      <c r="L10" s="2" t="s">
        <v>14</v>
      </c>
      <c r="M10" s="2" t="s">
        <v>14</v>
      </c>
      <c r="N10" s="2">
        <f>G10</f>
        <v>401974</v>
      </c>
    </row>
    <row r="11" spans="2:15" s="5" customFormat="1" ht="18.75">
      <c r="B11" s="60" t="s">
        <v>15</v>
      </c>
      <c r="C11" s="61"/>
      <c r="D11" s="61"/>
      <c r="E11" s="61"/>
      <c r="F11" s="62"/>
      <c r="G11" s="15">
        <f>SUM(G5:G10)</f>
        <v>1296221</v>
      </c>
      <c r="H11" s="15">
        <f t="shared" ref="H11:M11" si="0">SUM(H5:H10)</f>
        <v>0</v>
      </c>
      <c r="I11" s="15">
        <f t="shared" si="0"/>
        <v>0</v>
      </c>
      <c r="J11" s="15">
        <f t="shared" si="0"/>
        <v>0</v>
      </c>
      <c r="K11" s="15">
        <f t="shared" si="0"/>
        <v>0</v>
      </c>
      <c r="L11" s="15">
        <f t="shared" si="0"/>
        <v>0</v>
      </c>
      <c r="M11" s="15">
        <f t="shared" si="0"/>
        <v>0</v>
      </c>
      <c r="N11" s="15">
        <f>SUM(G11:M11)</f>
        <v>1296221</v>
      </c>
      <c r="O11" s="5">
        <f>SUM(N5:N10)</f>
        <v>1296221</v>
      </c>
    </row>
    <row r="12" spans="2:15" s="5" customFormat="1" ht="18.75">
      <c r="B12" s="63" t="s">
        <v>16</v>
      </c>
      <c r="C12" s="43"/>
      <c r="D12" s="43"/>
      <c r="E12" s="43"/>
      <c r="F12" s="64"/>
      <c r="G12" s="15">
        <v>6712602</v>
      </c>
      <c r="H12" s="15">
        <f>[1]FEB!G16</f>
        <v>0</v>
      </c>
      <c r="I12" s="15">
        <f>[1]FEB!H16</f>
        <v>0</v>
      </c>
      <c r="J12" s="15">
        <f>[1]FEB!I16</f>
        <v>0</v>
      </c>
      <c r="K12" s="15">
        <v>0</v>
      </c>
      <c r="L12" s="15">
        <f>[1]FEB!K16</f>
        <v>0</v>
      </c>
      <c r="M12" s="15">
        <f>[1]FEB!L16</f>
        <v>0</v>
      </c>
      <c r="N12" s="15">
        <f>SUM(G12:M12)</f>
        <v>6712602</v>
      </c>
    </row>
    <row r="13" spans="2:15" s="5" customFormat="1" ht="18.75">
      <c r="B13" s="57" t="s">
        <v>17</v>
      </c>
      <c r="C13" s="58"/>
      <c r="D13" s="58"/>
      <c r="E13" s="58"/>
      <c r="F13" s="59"/>
      <c r="G13" s="15">
        <f>SUM(G11:G12)</f>
        <v>8008823</v>
      </c>
      <c r="H13" s="15">
        <f t="shared" ref="H13:M13" si="1">SUM(H11:H12)</f>
        <v>0</v>
      </c>
      <c r="I13" s="15">
        <f t="shared" si="1"/>
        <v>0</v>
      </c>
      <c r="J13" s="15">
        <f t="shared" si="1"/>
        <v>0</v>
      </c>
      <c r="K13" s="15">
        <f t="shared" si="1"/>
        <v>0</v>
      </c>
      <c r="L13" s="15">
        <f t="shared" si="1"/>
        <v>0</v>
      </c>
      <c r="M13" s="15">
        <f t="shared" si="1"/>
        <v>0</v>
      </c>
      <c r="N13" s="15">
        <f>SUM(G13:M13)</f>
        <v>8008823</v>
      </c>
      <c r="O13" s="5">
        <f>SUM(N11:N12)</f>
        <v>8008823</v>
      </c>
    </row>
  </sheetData>
  <mergeCells count="4">
    <mergeCell ref="C5:D5"/>
    <mergeCell ref="B11:F11"/>
    <mergeCell ref="B12:F12"/>
    <mergeCell ref="B13:F13"/>
  </mergeCells>
  <pageMargins left="0.49" right="0.7" top="0.75" bottom="0.75" header="0.3" footer="0.3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performa-1</vt:lpstr>
      <vt:lpstr>July-17</vt:lpstr>
      <vt:lpstr>aug-17</vt:lpstr>
      <vt:lpstr>sep-17</vt:lpstr>
      <vt:lpstr>'aug-17'!Print_Area</vt:lpstr>
      <vt:lpstr>'July-17'!Print_Area</vt:lpstr>
      <vt:lpstr>'performa-1'!Print_Area</vt:lpstr>
      <vt:lpstr>'sep-17'!Print_Area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Deepinder</dc:creator>
  <cp:lastModifiedBy>Deepinder</cp:lastModifiedBy>
  <cp:lastPrinted>2017-10-27T06:39:06Z</cp:lastPrinted>
  <dcterms:created xsi:type="dcterms:W3CDTF">2016-09-09T06:31:32Z</dcterms:created>
  <dcterms:modified xsi:type="dcterms:W3CDTF">2017-10-27T06:41:26Z</dcterms:modified>
</cp:coreProperties>
</file>